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<sst xmlns="http://schemas.openxmlformats.org/spreadsheetml/2006/main" count="292" uniqueCount="219">
  <si>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</si>
  <si>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</si>
  <si>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</si>
  <si>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</si>
  <si>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</si>
  <si>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</si>
  <si>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</si>
  <si>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</si>
  <si>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</si>
  <si>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</si>
  <si>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</si>
  <si>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</si>
  <si>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</si>
  <si>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</si>
  <si>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</si>
  <si>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</si>
  <si>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</si>
  <si>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</si>
  <si>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</si>
  <si>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</si>
  <si>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</si>
  <si>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</si>
  <si>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</si>
  <si>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</si>
  <si>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</si>
  <si>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</si>
  <si>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</si>
  <si>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</si>
  <si>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</si>
  <si>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</si>
  <si>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</si>
  <si>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</si>
  <si>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</si>
  <si>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</si>
  <si>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</si>
  <si>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</si>
  <si>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</si>
  <si>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</si>
  <si>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</si>
  <si>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</si>
  <si>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</si>
  <si>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</si>
  <si>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</si>
  <si>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</si>
  <si>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</si>
  <si>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</si>
  <si>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</si>
  <si>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</si>
  <si>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</si>
  <si>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</si>
  <si>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</si>
  <si>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</si>
  <si>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</si>
  <si>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</si>
  <si>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</si>
  <si>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</si>
  <si>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</si>
  <si>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</si>
  <si>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</si>
  <si>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</si>
  <si>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</si>
  <si>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</si>
  <si>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</si>
  <si>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</si>
  <si>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</si>
  <si>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</si>
  <si>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</si>
  <si>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</si>
  <si>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</si>
  <si>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</si>
  <si>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</si>
  <si>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</si>
  <si>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</si>
  <si>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</si>
  <si>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</si>
  <si>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</si>
  <si>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</si>
  <si>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</si>
  <si>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</si>
  <si>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</si>
  <si>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</si>
  <si>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</si>
  <si>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</si>
  <si>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</si>
  <si>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</si>
  <si>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</si>
  <si>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</si>
  <si>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</si>
  <si>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</si>
  <si>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</si>
  <si>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</si>
  <si>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</si>
  <si>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</si>
  <si>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</si>
  <si>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</si>
  <si>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</si>
  <si>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</si>
  <si>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</si>
  <si>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</si>
  <si>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</si>
  <si>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</si>
  <si>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</si>
  <si>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</si>
  <si>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</si>
  <si>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</si>
  <si>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</si>
  <si>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</si>
  <si>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</si>
  <si>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</si>
  <si>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</si>
  <si>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</si>
  <si>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</si>
  <si>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</si>
  <si>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</si>
  <si>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</si>
  <si>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</si>
  <si>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</si>
  <si>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</si>
  <si>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</si>
  <si>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</si>
  <si>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</si>
  <si>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</si>
  <si>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</si>
  <si>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</si>
  <si>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</si>
  <si>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</si>
  <si>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</si>
  <si>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</si>
  <si>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</si>
  <si>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</si>
  <si>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</si>
  <si>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</si>
  <si>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</si>
  <si>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</si>
  <si>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</si>
  <si>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</si>
  <si>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</si>
  <si>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</si>
  <si>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</si>
  <si>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</si>
  <si>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</si>
  <si>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</si>
  <si>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</si>
  <si>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</si>
  <si>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</si>
  <si>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</si>
  <si>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</si>
  <si>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</si>
  <si>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</si>
  <si>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</si>
  <si>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</si>
  <si>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</si>
  <si>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</si>
  <si>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</si>
  <si>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</si>
  <si>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</si>
  <si>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</si>
  <si>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</si>
  <si>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</si>
  <si>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</si>
  <si>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</si>
  <si>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</si>
  <si>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</si>
  <si>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</si>
  <si>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</si>
  <si>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</si>
  <si>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</si>
  <si>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</si>
  <si>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</si>
  <si>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</si>
  <si>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</si>
  <si>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</si>
  <si>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</si>
  <si>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</si>
  <si>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</si>
  <si>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</si>
  <si>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</si>
  <si>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</si>
  <si>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</si>
  <si>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</si>
  <si>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</si>
  <si>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</si>
  <si>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</si>
  <si>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</si>
  <si>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</si>
  <si>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</si>
  <si>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</si>
  <si>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</si>
  <si>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</si>
  <si>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</si>
  <si>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</si>
  <si>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</si>
  <si>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</si>
  <si>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</si>
  <si>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</si>
  <si>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</si>
  <si>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</si>
  <si>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</si>
  <si>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</si>
  <si>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</si>
  <si>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</si>
  <si>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</si>
  <si>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</si>
  <si>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</si>
  <si>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</si>
  <si>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</si>
  <si>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</si>
  <si>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</si>
  <si>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</si>
  <si>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</si>
  <si>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</si>
  <si>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</si>
  <si>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Лебединський районний суд Сумської області</t>
  </si>
  <si>
    <t>42200.м. Лебедин.вул. Петропавлівська 2</t>
  </si>
  <si>
    <t>Доручення судів України / іноземних судів</t>
  </si>
  <si>
    <t xml:space="preserve">Розглянуто справ судом присяжних </t>
  </si>
  <si>
    <t>В.А. Стеценко</t>
  </si>
  <si>
    <t>Я.І. Шутренкова</t>
  </si>
  <si>
    <t>9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</si>
</sst>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&amp;L09E7FCA5&amp;C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240</v>
      </c>
      <c r="F6" s="103">
        <v>158</v>
      </c>
      <c r="G6" s="103"/>
      <c r="H6" s="103">
        <v>153</v>
      </c>
      <c r="I6" s="121" t="s">
        <v>209</v>
      </c>
      <c r="J6" s="103">
        <v>87</v>
      </c>
      <c r="K6" s="84">
        <v>38</v>
      </c>
      <c r="L6" s="91">
        <f>E6-F6</f>
        <v>82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447</v>
      </c>
      <c r="F7" s="103">
        <v>445</v>
      </c>
      <c r="G7" s="103"/>
      <c r="H7" s="103">
        <v>438</v>
      </c>
      <c r="I7" s="103">
        <v>381</v>
      </c>
      <c r="J7" s="103">
        <v>9</v>
      </c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59</v>
      </c>
      <c r="F9" s="103">
        <v>55</v>
      </c>
      <c r="G9" s="103"/>
      <c r="H9" s="85">
        <v>55</v>
      </c>
      <c r="I9" s="103">
        <v>43</v>
      </c>
      <c r="J9" s="103">
        <v>4</v>
      </c>
      <c r="K9" s="84"/>
      <c r="L9" s="91">
        <f>E9-F9</f>
        <v>4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3</v>
      </c>
      <c r="F10" s="103">
        <v>3</v>
      </c>
      <c r="G10" s="103"/>
      <c r="H10" s="103">
        <v>2</v>
      </c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5</v>
      </c>
      <c r="F12" s="103">
        <v>5</v>
      </c>
      <c r="G12" s="103"/>
      <c r="H12" s="103">
        <v>5</v>
      </c>
      <c r="I12" s="103">
        <v>4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755</v>
      </c>
      <c r="F16" s="84">
        <f>SUM(F6:F15)</f>
        <v>667</v>
      </c>
      <c r="G16" s="84">
        <f>SUM(G6:G15)</f>
        <v>0</v>
      </c>
      <c r="H16" s="84">
        <f>SUM(H6:H15)</f>
        <v>654</v>
      </c>
      <c r="I16" s="84">
        <f>SUM(I6:I15)</f>
        <v>429</v>
      </c>
      <c r="J16" s="84">
        <f>SUM(J6:J15)</f>
        <v>101</v>
      </c>
      <c r="K16" s="84">
        <f>SUM(K6:K15)</f>
        <v>38</v>
      </c>
      <c r="L16" s="91">
        <f>E16-F16</f>
        <v>88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22</v>
      </c>
      <c r="F17" s="84">
        <v>22</v>
      </c>
      <c r="G17" s="84"/>
      <c r="H17" s="84">
        <v>22</v>
      </c>
      <c r="I17" s="84">
        <v>18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23</v>
      </c>
      <c r="F18" s="84">
        <v>18</v>
      </c>
      <c r="G18" s="84"/>
      <c r="H18" s="84">
        <v>17</v>
      </c>
      <c r="I18" s="84">
        <v>14</v>
      </c>
      <c r="J18" s="84">
        <v>6</v>
      </c>
      <c r="K18" s="84"/>
      <c r="L18" s="91">
        <f>E18-F18</f>
        <v>5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27</v>
      </c>
      <c r="F25" s="94">
        <v>22</v>
      </c>
      <c r="G25" s="94"/>
      <c r="H25" s="94">
        <v>21</v>
      </c>
      <c r="I25" s="94">
        <v>14</v>
      </c>
      <c r="J25" s="94">
        <v>6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475</v>
      </c>
      <c r="F26" s="84">
        <v>422</v>
      </c>
      <c r="G26" s="84"/>
      <c r="H26" s="84">
        <v>442</v>
      </c>
      <c r="I26" s="84">
        <v>397</v>
      </c>
      <c r="J26" s="84">
        <v>33</v>
      </c>
      <c r="K26" s="84"/>
      <c r="L26" s="91">
        <f>E26-F26</f>
        <v>53</v>
      </c>
    </row>
    <row r="27" spans="1:12" ht="26.25" customHeight="1">
      <c r="A27" s="168"/>
      <c r="B27" s="163" t="s">
        <v>208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395</v>
      </c>
      <c r="F28" s="84">
        <v>378</v>
      </c>
      <c r="G28" s="84"/>
      <c r="H28" s="84">
        <v>373</v>
      </c>
      <c r="I28" s="84">
        <v>333</v>
      </c>
      <c r="J28" s="84">
        <v>22</v>
      </c>
      <c r="K28" s="84"/>
      <c r="L28" s="91">
        <f>E28-F28</f>
        <v>17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510</v>
      </c>
      <c r="F29" s="84">
        <v>335</v>
      </c>
      <c r="G29" s="84">
        <v>1</v>
      </c>
      <c r="H29" s="84">
        <v>392</v>
      </c>
      <c r="I29" s="84">
        <v>322</v>
      </c>
      <c r="J29" s="84">
        <v>118</v>
      </c>
      <c r="K29" s="84">
        <v>17</v>
      </c>
      <c r="L29" s="91">
        <f>E29-F29</f>
        <v>175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92</v>
      </c>
      <c r="F30" s="84">
        <v>90</v>
      </c>
      <c r="G30" s="84">
        <v>7</v>
      </c>
      <c r="H30" s="84">
        <v>91</v>
      </c>
      <c r="I30" s="84">
        <v>80</v>
      </c>
      <c r="J30" s="84">
        <v>1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90</v>
      </c>
      <c r="F31" s="84">
        <v>80</v>
      </c>
      <c r="G31" s="84">
        <v>7</v>
      </c>
      <c r="H31" s="84">
        <v>75</v>
      </c>
      <c r="I31" s="84">
        <v>70</v>
      </c>
      <c r="J31" s="84">
        <v>15</v>
      </c>
      <c r="K31" s="84"/>
      <c r="L31" s="91">
        <f>E31-F31</f>
        <v>10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</v>
      </c>
      <c r="F32" s="84">
        <v>5</v>
      </c>
      <c r="G32" s="84"/>
      <c r="H32" s="84">
        <v>4</v>
      </c>
      <c r="I32" s="84">
        <v>1</v>
      </c>
      <c r="J32" s="84">
        <v>1</v>
      </c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3</v>
      </c>
      <c r="F33" s="84">
        <v>1</v>
      </c>
      <c r="G33" s="84"/>
      <c r="H33" s="84">
        <v>3</v>
      </c>
      <c r="I33" s="84"/>
      <c r="J33" s="84"/>
      <c r="K33" s="84"/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4</v>
      </c>
      <c r="F36" s="84">
        <v>4</v>
      </c>
      <c r="G36" s="84"/>
      <c r="H36" s="84">
        <v>3</v>
      </c>
      <c r="I36" s="84"/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22</v>
      </c>
      <c r="F37" s="84">
        <v>21</v>
      </c>
      <c r="G37" s="84"/>
      <c r="H37" s="84">
        <v>22</v>
      </c>
      <c r="I37" s="84">
        <v>15</v>
      </c>
      <c r="J37" s="84"/>
      <c r="K37" s="84"/>
      <c r="L37" s="91">
        <f>E37-F37</f>
        <v>1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1185</v>
      </c>
      <c r="F40" s="94">
        <v>939</v>
      </c>
      <c r="G40" s="94">
        <v>8</v>
      </c>
      <c r="H40" s="94">
        <v>994</v>
      </c>
      <c r="I40" s="94">
        <v>806</v>
      </c>
      <c r="J40" s="94">
        <v>191</v>
      </c>
      <c r="K40" s="94">
        <v>17</v>
      </c>
      <c r="L40" s="91">
        <f>E40-F40</f>
        <v>246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1068</v>
      </c>
      <c r="F41" s="84">
        <v>962</v>
      </c>
      <c r="G41" s="84"/>
      <c r="H41" s="84">
        <v>951</v>
      </c>
      <c r="I41" s="121" t="s">
        <v>209</v>
      </c>
      <c r="J41" s="84">
        <v>117</v>
      </c>
      <c r="K41" s="84"/>
      <c r="L41" s="91">
        <f>E41-F41</f>
        <v>106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15</v>
      </c>
      <c r="F43" s="84">
        <v>14</v>
      </c>
      <c r="G43" s="84"/>
      <c r="H43" s="84">
        <v>15</v>
      </c>
      <c r="I43" s="84">
        <v>15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/>
      <c r="G44" s="84"/>
      <c r="H44" s="84">
        <v>1</v>
      </c>
      <c r="I44" s="84"/>
      <c r="J44" s="84"/>
      <c r="K44" s="84"/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1084</v>
      </c>
      <c r="F45" s="84">
        <f aca="true" t="shared" si="0" ref="F45:K45">F41+F43+F44</f>
        <v>976</v>
      </c>
      <c r="G45" s="84">
        <f t="shared" si="0"/>
        <v>0</v>
      </c>
      <c r="H45" s="84">
        <f t="shared" si="0"/>
        <v>967</v>
      </c>
      <c r="I45" s="84">
        <f>I43+I44</f>
        <v>15</v>
      </c>
      <c r="J45" s="84">
        <f t="shared" si="0"/>
        <v>117</v>
      </c>
      <c r="K45" s="84">
        <f t="shared" si="0"/>
        <v>0</v>
      </c>
      <c r="L45" s="91">
        <f>E45-F45</f>
        <v>108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3051</v>
      </c>
      <c r="F46" s="84">
        <f t="shared" si="1"/>
        <v>2604</v>
      </c>
      <c r="G46" s="84">
        <f t="shared" si="1"/>
        <v>8</v>
      </c>
      <c r="H46" s="84">
        <f t="shared" si="1"/>
        <v>2636</v>
      </c>
      <c r="I46" s="84">
        <f t="shared" si="1"/>
        <v>1264</v>
      </c>
      <c r="J46" s="84">
        <f t="shared" si="1"/>
        <v>415</v>
      </c>
      <c r="K46" s="84">
        <f t="shared" si="1"/>
        <v>55</v>
      </c>
      <c r="L46" s="91">
        <f>E46-F46</f>
        <v>447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&amp;L09E7FCA5&amp;C&amp;R2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81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180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10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475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6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&amp;L09E7FCA5&amp;C&amp;R3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153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103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44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15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333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3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7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93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91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76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620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565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19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22791559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2285044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20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31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145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25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2183</v>
      </c>
      <c r="F58" s="109">
        <f>F59+F62+F63+F64</f>
        <v>411</v>
      </c>
      <c r="G58" s="109">
        <f>G59+G62+G63+G64</f>
        <v>32</v>
      </c>
      <c r="H58" s="109">
        <f>H59+H62+H63+H64</f>
        <v>7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580</v>
      </c>
      <c r="F59" s="94">
        <v>63</v>
      </c>
      <c r="G59" s="94">
        <v>8</v>
      </c>
      <c r="H59" s="94">
        <v>1</v>
      </c>
      <c r="I59" s="94">
        <v>2</v>
      </c>
    </row>
    <row r="60" spans="1:9" ht="13.5" customHeight="1">
      <c r="A60" s="328" t="s">
        <v>202</v>
      </c>
      <c r="B60" s="329"/>
      <c r="C60" s="329"/>
      <c r="D60" s="330"/>
      <c r="E60" s="86">
        <v>89</v>
      </c>
      <c r="F60" s="86">
        <v>54</v>
      </c>
      <c r="G60" s="86">
        <v>7</v>
      </c>
      <c r="H60" s="86">
        <v>1</v>
      </c>
      <c r="I60" s="86">
        <v>2</v>
      </c>
    </row>
    <row r="61" spans="1:9" ht="13.5" customHeight="1">
      <c r="A61" s="328" t="s">
        <v>203</v>
      </c>
      <c r="B61" s="329"/>
      <c r="C61" s="329"/>
      <c r="D61" s="330"/>
      <c r="E61" s="86">
        <v>432</v>
      </c>
      <c r="F61" s="86">
        <v>6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13</v>
      </c>
      <c r="F62" s="84">
        <v>8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755</v>
      </c>
      <c r="F63" s="84">
        <v>209</v>
      </c>
      <c r="G63" s="84">
        <v>23</v>
      </c>
      <c r="H63" s="84">
        <v>6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835</v>
      </c>
      <c r="F64" s="84">
        <v>131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1641</v>
      </c>
      <c r="G68" s="115">
        <v>7896433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842</v>
      </c>
      <c r="G69" s="117">
        <v>4476031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799</v>
      </c>
      <c r="G70" s="117">
        <v>3420402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676</v>
      </c>
      <c r="G71" s="115">
        <v>354738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1</v>
      </c>
      <c r="G74" s="117">
        <v>454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&amp;L09E7FCA5&amp;C&amp;R4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13.25301204819277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37.62376237623762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8.900523560209423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101.22887864823349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659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762.75</v>
      </c>
    </row>
    <row r="11" spans="1:4" ht="16.5" customHeight="1">
      <c r="A11" s="215" t="s">
        <v>62</v>
      </c>
      <c r="B11" s="217"/>
      <c r="C11" s="10">
        <v>9</v>
      </c>
      <c r="D11" s="84">
        <v>52</v>
      </c>
    </row>
    <row r="12" spans="1:4" ht="16.5" customHeight="1">
      <c r="A12" s="331" t="s">
        <v>103</v>
      </c>
      <c r="B12" s="331"/>
      <c r="C12" s="10">
        <v>10</v>
      </c>
      <c r="D12" s="84">
        <v>35</v>
      </c>
    </row>
    <row r="13" spans="1:4" ht="16.5" customHeight="1">
      <c r="A13" s="328" t="s">
        <v>202</v>
      </c>
      <c r="B13" s="330"/>
      <c r="C13" s="10">
        <v>11</v>
      </c>
      <c r="D13" s="94">
        <v>125</v>
      </c>
    </row>
    <row r="14" spans="1:4" ht="16.5" customHeight="1">
      <c r="A14" s="328" t="s">
        <v>203</v>
      </c>
      <c r="B14" s="330"/>
      <c r="C14" s="10">
        <v>12</v>
      </c>
      <c r="D14" s="94">
        <v>6</v>
      </c>
    </row>
    <row r="15" spans="1:4" ht="16.5" customHeight="1">
      <c r="A15" s="331" t="s">
        <v>30</v>
      </c>
      <c r="B15" s="331"/>
      <c r="C15" s="10">
        <v>13</v>
      </c>
      <c r="D15" s="84">
        <v>94</v>
      </c>
    </row>
    <row r="16" spans="1:4" ht="16.5" customHeight="1">
      <c r="A16" s="331" t="s">
        <v>104</v>
      </c>
      <c r="B16" s="331"/>
      <c r="C16" s="10">
        <v>14</v>
      </c>
      <c r="D16" s="84">
        <v>69</v>
      </c>
    </row>
    <row r="17" spans="1:5" ht="16.5" customHeight="1">
      <c r="A17" s="331" t="s">
        <v>108</v>
      </c>
      <c r="B17" s="331"/>
      <c r="C17" s="10">
        <v>15</v>
      </c>
      <c r="D17" s="84">
        <v>44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&amp;L09E7FCA5&amp;C&amp;R5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2023-01-12T12:39:18Z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1-мзс_00950_4.2022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09E7FCA5</vt:lpwstr>
  </property>
  <property fmtid="{D5CDD505-2E9C-101B-9397-08002B2CF9AE}" pid="9" name="Підрозділ">
    <vt:lpwstr>Лебединський 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